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michiganstate-my.sharepoint.com/personal/kroos_msu_edu/Documents/Lee/Manuscripts/Bacillus/Olenic inhibition/eLife/full submission/Figure 6-figure supplement 1-source data 1/"/>
    </mc:Choice>
  </mc:AlternateContent>
  <bookViews>
    <workbookView xWindow="780" yWindow="1005" windowWidth="27645" windowHeight="15975"/>
  </bookViews>
  <sheets>
    <sheet name="Sheet1" sheetId="1" r:id="rId1"/>
  </sheets>
  <externalReferences>
    <externalReference r:id="rId2"/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H8" i="1"/>
  <c r="M8" i="1" s="1"/>
  <c r="E8" i="1"/>
  <c r="K7" i="1"/>
  <c r="M7" i="1" s="1"/>
  <c r="H7" i="1"/>
  <c r="E7" i="1"/>
  <c r="L6" i="1"/>
  <c r="K6" i="1"/>
  <c r="M6" i="1" s="1"/>
  <c r="H6" i="1"/>
  <c r="E6" i="1"/>
  <c r="K5" i="1"/>
  <c r="H5" i="1"/>
  <c r="E5" i="1"/>
  <c r="L5" i="1" s="1"/>
  <c r="K4" i="1"/>
  <c r="H4" i="1"/>
  <c r="M4" i="1" s="1"/>
  <c r="E4" i="1"/>
  <c r="L7" i="1" l="1"/>
  <c r="M5" i="1"/>
  <c r="L4" i="1"/>
  <c r="L8" i="1"/>
</calcChain>
</file>

<file path=xl/sharedStrings.xml><?xml version="1.0" encoding="utf-8"?>
<sst xmlns="http://schemas.openxmlformats.org/spreadsheetml/2006/main" count="24" uniqueCount="18">
  <si>
    <t>Set 1</t>
  </si>
  <si>
    <t>Set 2</t>
  </si>
  <si>
    <t>Set 3</t>
  </si>
  <si>
    <t>Plasmid</t>
  </si>
  <si>
    <t>Lane</t>
  </si>
  <si>
    <t>Pro-sigK</t>
  </si>
  <si>
    <t>CP</t>
  </si>
  <si>
    <t>Ratio</t>
  </si>
  <si>
    <t>SD</t>
  </si>
  <si>
    <t>pYZ2</t>
  </si>
  <si>
    <t>pSO157</t>
  </si>
  <si>
    <t>pSO158</t>
  </si>
  <si>
    <t>pSO159</t>
  </si>
  <si>
    <t>pSO160</t>
  </si>
  <si>
    <t>Average</t>
  </si>
  <si>
    <t>figure supplement 1B</t>
  </si>
  <si>
    <t>CP - cleavage product</t>
  </si>
  <si>
    <t>SD - 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</si>
</sst>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1" xfId="0" applyFont="1" applyBorder="1"/>
    <xf numFmtId="0" fontId="1" fillId="0" borderId="2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3" xfId="0" applyFont="1" applyBorder="1"/>
    <xf numFmtId="0" fontId="1" fillId="0" borderId="1" xfId="0" applyFont="1" applyBorder="1"/>
    <xf numFmtId="0" fontId="0" fillId="0" borderId="7" xfId="0" applyBorder="1"/>
    <xf numFmtId="0" fontId="0" fillId="0" borderId="0" xfId="0" applyFont="1" applyBorder="1" applyAlignment="1">
      <alignment horizontal="right" wrapText="1"/>
    </xf>
    <xf numFmtId="0" fontId="0" fillId="0" borderId="8" xfId="0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ndraolenic\Desktop\BofA%20manucript\Data\Cleavage%20Ratios%20v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ndraolenic/Desktop/BofA%20manucript/Data/Cleavage%20Ratios%20v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plemental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s"/>
      <sheetName val="Supplemental"/>
    </sheetNames>
    <sheetDataSet>
      <sheetData sheetId="0"/>
      <sheetData sheetId="1">
        <row r="66">
          <cell r="L66">
            <v>0.75949269265008679</v>
          </cell>
        </row>
        <row r="95">
          <cell r="L95">
            <v>0.80176719875760227</v>
          </cell>
        </row>
        <row r="96">
          <cell r="L96">
            <v>0.75518445229105458</v>
          </cell>
        </row>
        <row r="97">
          <cell r="L97">
            <v>0.80126150464770618</v>
          </cell>
        </row>
        <row r="98">
          <cell r="L98">
            <v>0.75126583260748092</v>
          </cell>
        </row>
        <row r="99">
          <cell r="L99">
            <v>0.78438701658197507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selection activeCell="A10" sqref="A10:A11"/>
    </sheetView>
  </sheetViews>
  <sheetFormatPr defaultColWidth="11" defaultRowHeight="15.75" x14ac:dyDescent="0.25"/>
  <sheetData>
    <row r="1" spans="1:13" ht="21" x14ac:dyDescent="0.35">
      <c r="A1" s="1" t="s">
        <v>15</v>
      </c>
      <c r="B1" s="1"/>
    </row>
    <row r="2" spans="1:13" ht="18.75" x14ac:dyDescent="0.3">
      <c r="C2" s="12" t="s">
        <v>0</v>
      </c>
      <c r="D2" s="12"/>
      <c r="E2" s="13"/>
      <c r="F2" s="14" t="s">
        <v>1</v>
      </c>
      <c r="G2" s="12"/>
      <c r="H2" s="12"/>
      <c r="I2" s="15" t="s">
        <v>2</v>
      </c>
      <c r="J2" s="15"/>
      <c r="K2" s="16"/>
    </row>
    <row r="3" spans="1:13" ht="18.75" x14ac:dyDescent="0.3">
      <c r="A3" s="2" t="s">
        <v>3</v>
      </c>
      <c r="B3" s="3" t="s">
        <v>4</v>
      </c>
      <c r="C3" s="4" t="s">
        <v>5</v>
      </c>
      <c r="D3" s="5" t="s">
        <v>6</v>
      </c>
      <c r="E3" s="6" t="s">
        <v>7</v>
      </c>
      <c r="F3" s="4" t="s">
        <v>5</v>
      </c>
      <c r="G3" s="5" t="s">
        <v>6</v>
      </c>
      <c r="H3" s="6" t="s">
        <v>7</v>
      </c>
      <c r="I3" s="4" t="s">
        <v>5</v>
      </c>
      <c r="J3" s="5" t="s">
        <v>6</v>
      </c>
      <c r="K3" s="6" t="s">
        <v>7</v>
      </c>
      <c r="L3" s="7" t="s">
        <v>14</v>
      </c>
      <c r="M3" s="8" t="s">
        <v>8</v>
      </c>
    </row>
    <row r="4" spans="1:13" x14ac:dyDescent="0.25">
      <c r="A4" t="s">
        <v>9</v>
      </c>
      <c r="B4" s="9">
        <v>1</v>
      </c>
      <c r="C4" s="10">
        <v>912580</v>
      </c>
      <c r="D4" s="10">
        <v>2985000</v>
      </c>
      <c r="E4" s="9">
        <f>D4/(D4+C4)</f>
        <v>0.76585984123481754</v>
      </c>
      <c r="F4" s="10">
        <v>1129284</v>
      </c>
      <c r="G4" s="10">
        <v>4809432</v>
      </c>
      <c r="H4" s="9">
        <f>G4/(G4+F4)</f>
        <v>0.80984374400122849</v>
      </c>
      <c r="I4" s="10">
        <v>717535</v>
      </c>
      <c r="J4" s="10">
        <v>3493302</v>
      </c>
      <c r="K4" s="11">
        <f>J4/(J4+I4)</f>
        <v>0.82959801103676067</v>
      </c>
      <c r="L4">
        <f>AVERAGE(K4,H4,E4)</f>
        <v>0.80176719875760227</v>
      </c>
      <c r="M4">
        <f>STDEV(K4,H4,E4)</f>
        <v>3.2627618817952231E-2</v>
      </c>
    </row>
    <row r="5" spans="1:13" x14ac:dyDescent="0.25">
      <c r="A5" t="s">
        <v>10</v>
      </c>
      <c r="B5" s="11">
        <v>2</v>
      </c>
      <c r="C5" s="10">
        <v>1534020</v>
      </c>
      <c r="D5" s="10">
        <v>3953000</v>
      </c>
      <c r="E5" s="11">
        <f t="shared" ref="E5:E8" si="0">D5/(D5+C5)</f>
        <v>0.72042748158381054</v>
      </c>
      <c r="F5" s="10">
        <v>1429028</v>
      </c>
      <c r="G5" s="10">
        <v>5657212</v>
      </c>
      <c r="H5" s="11">
        <f t="shared" ref="H5:H8" si="1">G5/(G5+F5)</f>
        <v>0.79833762333762337</v>
      </c>
      <c r="I5" s="10">
        <v>740734</v>
      </c>
      <c r="J5" s="10">
        <v>2184620</v>
      </c>
      <c r="K5" s="11">
        <f t="shared" ref="K5:K8" si="2">J5/(J5+I5)</f>
        <v>0.7467882519517296</v>
      </c>
      <c r="L5">
        <f t="shared" ref="L5:L8" si="3">AVERAGE(K5,H5,E5)</f>
        <v>0.75518445229105458</v>
      </c>
      <c r="M5">
        <f t="shared" ref="M5:M8" si="4">STDEV(K5,H5,E5)</f>
        <v>3.9627890205363725E-2</v>
      </c>
    </row>
    <row r="6" spans="1:13" x14ac:dyDescent="0.25">
      <c r="A6" t="s">
        <v>11</v>
      </c>
      <c r="B6" s="11">
        <v>3</v>
      </c>
      <c r="C6" s="10">
        <v>877980</v>
      </c>
      <c r="D6" s="10">
        <v>3338180</v>
      </c>
      <c r="E6" s="11">
        <f t="shared" si="0"/>
        <v>0.79175837729118437</v>
      </c>
      <c r="F6" s="10">
        <v>984922</v>
      </c>
      <c r="G6" s="10">
        <v>4445373</v>
      </c>
      <c r="H6" s="11">
        <f t="shared" si="1"/>
        <v>0.81862458669372473</v>
      </c>
      <c r="I6" s="10">
        <v>793706</v>
      </c>
      <c r="J6" s="10">
        <v>3048075</v>
      </c>
      <c r="K6" s="11">
        <f t="shared" si="2"/>
        <v>0.79340154995820944</v>
      </c>
      <c r="L6">
        <f t="shared" si="3"/>
        <v>0.80126150464770618</v>
      </c>
      <c r="M6">
        <f t="shared" si="4"/>
        <v>1.5059298380269693E-2</v>
      </c>
    </row>
    <row r="7" spans="1:13" x14ac:dyDescent="0.25">
      <c r="A7" t="s">
        <v>12</v>
      </c>
      <c r="B7" s="11">
        <v>4</v>
      </c>
      <c r="C7" s="10">
        <v>881440</v>
      </c>
      <c r="D7" s="10">
        <v>2787820</v>
      </c>
      <c r="E7" s="11">
        <f t="shared" si="0"/>
        <v>0.75977717577931247</v>
      </c>
      <c r="F7" s="10">
        <v>617139</v>
      </c>
      <c r="G7" s="10">
        <v>1490075</v>
      </c>
      <c r="H7" s="11">
        <f t="shared" si="1"/>
        <v>0.70713036264945084</v>
      </c>
      <c r="I7" s="10">
        <v>802712</v>
      </c>
      <c r="J7" s="10">
        <v>2963943</v>
      </c>
      <c r="K7" s="11">
        <f t="shared" si="2"/>
        <v>0.78688995939367956</v>
      </c>
      <c r="L7">
        <f t="shared" si="3"/>
        <v>0.75126583260748092</v>
      </c>
      <c r="M7">
        <f t="shared" si="4"/>
        <v>4.0555277586795127E-2</v>
      </c>
    </row>
    <row r="8" spans="1:13" x14ac:dyDescent="0.25">
      <c r="A8" t="s">
        <v>13</v>
      </c>
      <c r="B8" s="11">
        <v>5</v>
      </c>
      <c r="C8" s="10">
        <v>825900</v>
      </c>
      <c r="D8" s="10">
        <v>3126340</v>
      </c>
      <c r="E8" s="11">
        <f t="shared" si="0"/>
        <v>0.79102989696981962</v>
      </c>
      <c r="F8" s="10">
        <v>702601</v>
      </c>
      <c r="G8" s="10">
        <v>2412886</v>
      </c>
      <c r="H8" s="11">
        <f t="shared" si="1"/>
        <v>0.77448116458197391</v>
      </c>
      <c r="I8" s="10">
        <v>751849</v>
      </c>
      <c r="J8" s="10">
        <v>2788763</v>
      </c>
      <c r="K8" s="11">
        <f t="shared" si="2"/>
        <v>0.78764998819413146</v>
      </c>
      <c r="L8">
        <f t="shared" si="3"/>
        <v>0.78438701658197507</v>
      </c>
      <c r="M8">
        <f t="shared" si="4"/>
        <v>8.7435904362817441E-3</v>
      </c>
    </row>
    <row r="10" spans="1:13" x14ac:dyDescent="0.25">
      <c r="A10" t="s">
        <v>16</v>
      </c>
    </row>
    <row r="11" spans="1:13" x14ac:dyDescent="0.25">
      <c r="A11" t="s">
        <v>17</v>
      </c>
    </row>
  </sheetData>
  <mergeCells count="3">
    <mergeCell ref="C2:E2"/>
    <mergeCell ref="F2:H2"/>
    <mergeCell ref="I2:K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7C86DB-DB1D-4E65-B489-279607EB1B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FDDCE2-DE3A-40C3-B1BF-CF96A7C28D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2C91427-3249-4647-B9F6-E607AAB44373}">
  <ds:schemaRefs>
    <ds:schemaRef ds:uri="http://www.w3.org/XML/1998/namespace"/>
    <ds:schemaRef ds:uri="http://purl.org/dc/dcmitype/"/>
    <ds:schemaRef ds:uri="0b01a07b-8d13-4cb5-9d22-64822278069e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purl.org/dc/elements/1.1/"/>
    <ds:schemaRef ds:uri="http://schemas.microsoft.com/office/2006/metadata/properties"/>
    <ds:schemaRef ds:uri="198a9f0d-948e-4f5a-af70-f6d2f30972cd"/>
    <ds:schemaRef ds:uri="http://schemas.microsoft.com/office/2006/documentManagement/typ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Lee Kroos</cp:lastModifiedBy>
  <dcterms:created xsi:type="dcterms:W3CDTF">2021-10-07T14:32:23Z</dcterms:created>
  <dcterms:modified xsi:type="dcterms:W3CDTF">2021-10-12T18:15:24Z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